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670" tabRatio="500" activeTab="0"/>
  </bookViews>
  <sheets>
    <sheet name="instruction" sheetId="1" r:id="rId1"/>
    <sheet name="Sheet3" sheetId="2" state="hidden" r:id="rId2"/>
    <sheet name="preliminary" sheetId="3" r:id="rId3"/>
    <sheet name="final" sheetId="4" r:id="rId4"/>
    <sheet name="csv" sheetId="5" r:id="rId5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<sst xmlns="http://schemas.openxmlformats.org/spreadsheetml/2006/main" count="123" uniqueCount="71">
  <si>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</si>
  <si>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</si>
  <si>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</si>
  <si>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</si>
  <si>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</si>
  <si>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</si>
  <si>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</si>
  <si>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</si>
  <si>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</si>
  <si>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</si>
  <si>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</si>
  <si>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</si>
  <si>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</si>
  <si>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</si>
  <si>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</si>
  <si>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</si>
  <si>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</si>
  <si>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</si>
  <si>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</si>
  <si>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</si>
  <si>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</si>
  <si>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</si>
  <si>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</si>
  <si>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</si>
  <si>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</si>
  <si>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</si>
  <si>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</si>
  <si>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</si>
  <si>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</si>
  <si>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Этап олимпиады</t>
  </si>
  <si>
    <t>Фамилия Имя Отчество председателя оргкомитета</t>
  </si>
  <si>
    <t>chm-post</t>
  </si>
  <si>
    <t>chm-name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</si>
  <si>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</si>
  <si>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</si>
  <si>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</si>
  <si>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</si>
  <si>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</si>
  <si>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</si>
  <si>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</si>
  <si>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</si>
  <si>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</si>
  <si>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</si>
  <si>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</si>
  <si>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</si>
  <si>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</si>
  <si>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</si>
  <si>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</si>
  <si>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</si>
  <si>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</si>
  <si>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</si>
  <si>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</si>
  <si>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stage</t>
  </si>
  <si>
    <t>1. Заполните всю необходимую информацию на листах preliminary (отборочный этап) и final (заключительный этап) - ячейки для ввода данных отмечены голубым цветом.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</si>
  <si>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</si>
  <si>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</si>
  <si>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</si>
  <si>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</si>
  <si>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</si>
  <si>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</si>
  <si>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</si>
  <si>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</si>
  <si>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3. Убедитесь, что все статистические данные заполнены верно и соответствуют уровню олимпиады. Основные параметры отображаются правее формы.</t>
  </si>
  <si>
    <t>Профиль олимпиады</t>
  </si>
  <si>
    <t>Уровень олимпиады (1,2 или 3)</t>
  </si>
  <si>
    <t>3. Проверьте данные, сохраните файл, назвав его "stat-2022-23-1-предмет.xls" и перейдите на лист "csv".</t>
  </si>
  <si>
    <t>2022/23</t>
  </si>
  <si>
    <t>regions-5part</t>
  </si>
  <si>
    <t>Количество субъектов Российской Федерации, представленных  участниками этапа</t>
  </si>
  <si>
    <t>Количество субъектов Российской Федерации, представленных призерами этапа</t>
  </si>
  <si>
    <t>Количество субъектов Российской Федерации, представленных победителями этапа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</si>
</sst>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RUB&quot;;\-#,##0\ &quot;RUB&quot;"/>
    <numFmt numFmtId="167" formatCode="#,##0\ &quot;RUB&quot;;[Red]\-#,##0\ &quot;RUB&quot;"/>
    <numFmt numFmtId="168" formatCode="#,##0.00\ &quot;RUB&quot;;\-#,##0.00\ &quot;RUB&quot;"/>
    <numFmt numFmtId="169" formatCode="#,##0.00\ &quot;RUB&quot;;[Red]\-#,##0.00\ &quot;RUB&quot;"/>
    <numFmt numFmtId="170" formatCode="_-* #,##0\ &quot;RUB&quot;_-;\-* #,##0\ &quot;RUB&quot;_-;_-* &quot;-&quot;\ &quot;RUB&quot;_-;_-@_-"/>
    <numFmt numFmtId="171" formatCode="_-* #,##0.00\ &quot;RUB&quot;_-;\-* #,##0.00\ &quot;RUB&quot;_-;_-* &quot;-&quot;??\ &quot;RUB&quot;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9"/>
      <name val="Times New Roman"/>
      <family val="1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0"/>
      <color theme="0"/>
      <name val="Times New Roman"/>
      <family val="1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33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7" fillId="0" borderId="11" xfId="0" applyFont="1" applyBorder="1" applyAlignment="1" applyProtection="1">
      <alignment horizontal="center" vertical="center" textRotation="90" wrapText="1"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7" fillId="2" borderId="11" xfId="0" applyFont="1" applyFill="1" applyBorder="1" applyAlignment="1" applyProtection="1">
      <alignment horizontal="center" vertical="center" wrapText="1"/>
      <protection locked="0"/>
    </xf>
    <xf numFmtId="0" fontId="49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wrapText="1"/>
      <protection hidden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hidden="1"/>
    </xf>
    <xf numFmtId="0" fontId="47" fillId="0" borderId="16" xfId="0" applyFont="1" applyBorder="1" applyAlignment="1" applyProtection="1">
      <alignment horizontal="center" wrapText="1"/>
      <protection hidden="1"/>
    </xf>
    <xf numFmtId="0" fontId="47" fillId="0" borderId="12" xfId="0" applyFont="1" applyBorder="1" applyAlignment="1" applyProtection="1">
      <alignment horizontal="center" wrapText="1"/>
      <protection hidden="1"/>
    </xf>
    <xf numFmtId="0" fontId="47" fillId="0" borderId="17" xfId="0" applyFont="1" applyBorder="1" applyAlignment="1" applyProtection="1">
      <alignment horizontal="center" vertical="center" wrapText="1"/>
      <protection hidden="1"/>
    </xf>
    <xf numFmtId="0" fontId="47" fillId="0" borderId="18" xfId="0" applyFont="1" applyBorder="1" applyAlignment="1" applyProtection="1">
      <alignment horizontal="center" vertical="center" wrapText="1"/>
      <protection hidden="1"/>
    </xf>
    <xf numFmtId="0" fontId="47" fillId="0" borderId="19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3" fillId="34" borderId="13" xfId="0" applyFont="1" applyFill="1" applyBorder="1" applyAlignment="1" applyProtection="1">
      <alignment horizontal="center"/>
      <protection hidden="1"/>
    </xf>
    <xf numFmtId="0" fontId="33" fillId="34" borderId="14" xfId="0" applyFont="1" applyFill="1" applyBorder="1" applyAlignment="1" applyProtection="1">
      <alignment horizontal="center"/>
      <protection hidden="1"/>
    </xf>
    <xf numFmtId="0" fontId="33" fillId="34" borderId="15" xfId="0" applyFont="1" applyFill="1" applyBorder="1" applyAlignment="1" applyProtection="1">
      <alignment horizontal="center"/>
      <protection hidden="1"/>
    </xf>
    <xf numFmtId="0" fontId="33" fillId="34" borderId="10" xfId="0" applyFont="1" applyFill="1" applyBorder="1" applyAlignment="1" applyProtection="1">
      <alignment horizontal="center"/>
      <protection hidden="1"/>
    </xf>
    <xf numFmtId="0" fontId="50" fillId="0" borderId="10" xfId="0" applyFont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border/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="125" zoomScaleNormal="125" zoomScalePageLayoutView="0" workbookViewId="0" topLeftCell="A1">
      <selection activeCell="A1" sqref="A1"/>
    </sheetView>
  </sheetViews>
  <sheetFormatPr defaultColWidth="11.125" defaultRowHeight="15.75"/>
  <cols>
    <col min="1" max="1" width="88.50390625" style="0" customWidth="1"/>
  </cols>
  <sheetData>
    <row r="1" ht="78.75">
      <c r="A1" s="2" t="s">
        <v>37</v>
      </c>
    </row>
    <row r="2" ht="30.75" customHeight="1">
      <c r="A2" s="1" t="s">
        <v>53</v>
      </c>
    </row>
    <row r="3" ht="31.5">
      <c r="A3" s="1" t="s">
        <v>55</v>
      </c>
    </row>
    <row r="4" ht="31.5">
      <c r="A4" s="1" t="s">
        <v>62</v>
      </c>
    </row>
    <row r="5" ht="31.5">
      <c r="A5" s="1" t="s">
        <v>65</v>
      </c>
    </row>
    <row r="6" ht="15.75">
      <c r="A6" t="s">
        <v>38</v>
      </c>
    </row>
    <row r="7" ht="15.75">
      <c r="A7" s="5" t="s">
        <v>40</v>
      </c>
    </row>
    <row r="8" ht="15.75">
      <c r="A8" t="s">
        <v>41</v>
      </c>
    </row>
    <row r="9" ht="15.75">
      <c r="A9" t="s">
        <v>42</v>
      </c>
    </row>
    <row r="10" ht="15.75">
      <c r="A10" t="s">
        <v>43</v>
      </c>
    </row>
    <row r="11" ht="15.75">
      <c r="A11" t="s">
        <v>39</v>
      </c>
    </row>
    <row r="12" ht="15.75">
      <c r="A12" s="4" t="s">
        <v>44</v>
      </c>
    </row>
    <row r="13" ht="15.75">
      <c r="A13" t="s">
        <v>45</v>
      </c>
    </row>
    <row r="14" ht="15.75">
      <c r="A14" t="s">
        <v>46</v>
      </c>
    </row>
    <row r="15" ht="15.75">
      <c r="A15" t="s">
        <v>47</v>
      </c>
    </row>
    <row r="16" ht="15.75">
      <c r="A16" t="s">
        <v>42</v>
      </c>
    </row>
    <row r="17" ht="15.75">
      <c r="A17" t="s">
        <v>48</v>
      </c>
    </row>
    <row r="18" ht="15.75">
      <c r="A18" t="s">
        <v>44</v>
      </c>
    </row>
    <row r="19" ht="15.75">
      <c r="A19" t="s">
        <v>49</v>
      </c>
    </row>
    <row r="20" ht="15.75">
      <c r="A20" t="s">
        <v>50</v>
      </c>
    </row>
    <row r="21" ht="15.75">
      <c r="A21" t="s">
        <v>51</v>
      </c>
    </row>
  </sheetData>
  <sheetProtection password="E8F0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4" sqref="C4"/>
    </sheetView>
  </sheetViews>
  <sheetFormatPr defaultColWidth="11.125" defaultRowHeight="15.75"/>
  <sheetData>
    <row r="1" spans="1:2" ht="15.75">
      <c r="A1" t="s">
        <v>66</v>
      </c>
      <c r="B1" t="s">
        <v>35</v>
      </c>
    </row>
    <row r="2" spans="1:2" ht="15.75">
      <c r="A2" t="s">
        <v>66</v>
      </c>
      <c r="B2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1" sqref="D1:J1"/>
    </sheetView>
  </sheetViews>
  <sheetFormatPr defaultColWidth="10.87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7" bestFit="1" customWidth="1"/>
    <col min="12" max="12" width="23.375" style="7" customWidth="1"/>
    <col min="13" max="13" width="52.125" style="11" bestFit="1" customWidth="1"/>
    <col min="14" max="16384" width="10.875" style="7" customWidth="1"/>
  </cols>
  <sheetData>
    <row r="1" spans="1:13" ht="15.75">
      <c r="A1" s="26" t="s">
        <v>14</v>
      </c>
      <c r="B1" s="26"/>
      <c r="C1" s="26"/>
      <c r="D1" s="23"/>
      <c r="E1" s="24"/>
      <c r="F1" s="24"/>
      <c r="G1" s="24"/>
      <c r="H1" s="24"/>
      <c r="I1" s="24"/>
      <c r="J1" s="25"/>
      <c r="L1" s="10" t="s">
        <v>58</v>
      </c>
      <c r="M1" s="6" t="str">
        <f>IF(A6="Форма заполнена полностью",IF((H16+E16)/B16&gt;0.45,ROUND((H16+E16)/B16,3)&amp;" - Должно быть не более 45% призеров и победителей!",(H16+E16)/B16&amp;" - OK"),"форма не заполнена")</f>
        <v>форма не заполнена</v>
      </c>
    </row>
    <row r="2" spans="1:13" ht="15.75">
      <c r="A2" s="26" t="s">
        <v>63</v>
      </c>
      <c r="B2" s="26"/>
      <c r="C2" s="26"/>
      <c r="D2" s="23"/>
      <c r="E2" s="24"/>
      <c r="F2" s="24"/>
      <c r="G2" s="24"/>
      <c r="H2" s="24"/>
      <c r="I2" s="24"/>
      <c r="J2" s="25"/>
      <c r="L2" s="10" t="s">
        <v>59</v>
      </c>
      <c r="M2" s="6" t="str">
        <f>IF(A6="Форма заполнена полностью",IF(D3=1,IF(D18&gt;=30,D18&amp;" - OK",D18&amp;" - Не соответствует уровню олимпиады!"),IF(D3=2,IF(D18&gt;=20,D18&amp;" - OK",D18&amp;" - Проверьте соответствие критериям"),IF(D18&gt;=10,D18&amp;" - OK",D18&amp;" - Проверьте соответствие критериям"))),"форма не заполнена")</f>
        <v>форма не заполнена</v>
      </c>
    </row>
    <row r="3" spans="1:13" ht="15.75">
      <c r="A3" s="32" t="s">
        <v>64</v>
      </c>
      <c r="B3" s="33"/>
      <c r="C3" s="34"/>
      <c r="D3" s="23"/>
      <c r="E3" s="24"/>
      <c r="F3" s="24"/>
      <c r="G3" s="24"/>
      <c r="H3" s="24"/>
      <c r="I3" s="24"/>
      <c r="J3" s="25"/>
      <c r="L3" s="35" t="s">
        <v>61</v>
      </c>
      <c r="M3" s="36" t="str">
        <f>IF(A6="Форма заполнена полностью",IF(D3=1,IF(K16&lt;0.35,K16&amp;" - Не соответствует уровню олимпиады!",K16&amp;" - OK"),IF(D3=2,IF(K16&lt;0.3,K16&amp;" - Не соответствует уровню олимпиады!",K16&amp;" - OK"),IF(D3=3,IF(K16&lt;0.25,K16&amp;" - Не соответствует уровню олимпиады!",K16&amp;" - OK")))),"форма не заполнена")</f>
        <v>форма не заполнена</v>
      </c>
    </row>
    <row r="4" spans="1:13" ht="15.75">
      <c r="A4" s="26" t="s">
        <v>15</v>
      </c>
      <c r="B4" s="26"/>
      <c r="C4" s="26"/>
      <c r="D4" s="37" t="s">
        <v>66</v>
      </c>
      <c r="E4" s="38"/>
      <c r="F4" s="38"/>
      <c r="G4" s="38"/>
      <c r="H4" s="38"/>
      <c r="I4" s="38"/>
      <c r="J4" s="39"/>
      <c r="L4" s="35"/>
      <c r="M4" s="36"/>
    </row>
    <row r="5" spans="1:13" ht="15.75">
      <c r="A5" s="26" t="s">
        <v>29</v>
      </c>
      <c r="B5" s="26"/>
      <c r="C5" s="26"/>
      <c r="D5" s="37" t="s">
        <v>35</v>
      </c>
      <c r="E5" s="38"/>
      <c r="F5" s="38"/>
      <c r="G5" s="38"/>
      <c r="H5" s="38"/>
      <c r="I5" s="38"/>
      <c r="J5" s="39"/>
      <c r="L5" s="10" t="s">
        <v>1</v>
      </c>
      <c r="M5" s="6" t="str">
        <f>IF(A6="Форма заполнена полностью",IF(B16&lt;300,B16&amp;" - Должно быть не менее 300 человек!",B16&amp;" - OK"),"форма не заполнена")</f>
        <v>форма не заполнена</v>
      </c>
    </row>
    <row r="6" spans="1:3" ht="21.75" thickBot="1">
      <c r="A6" s="3" t="str">
        <f>IF(COUNTBLANK(D1:J2)+COUNTBLANK(B9:J15)+COUNTBLANK(D18:J20)=30,"Форма заполнена полностью","Заполнены не все ячейки!")</f>
        <v>Заполнены не все ячейки!</v>
      </c>
      <c r="C6" s="12"/>
    </row>
    <row r="7" spans="1:10" ht="22.5" customHeight="1">
      <c r="A7" s="27" t="s">
        <v>0</v>
      </c>
      <c r="B7" s="29" t="s">
        <v>1</v>
      </c>
      <c r="C7" s="30"/>
      <c r="D7" s="31"/>
      <c r="E7" s="29" t="s">
        <v>3</v>
      </c>
      <c r="F7" s="30"/>
      <c r="G7" s="31"/>
      <c r="H7" s="29" t="s">
        <v>2</v>
      </c>
      <c r="I7" s="30"/>
      <c r="J7" s="31"/>
    </row>
    <row r="8" spans="1:10" ht="104.25" thickBot="1">
      <c r="A8" s="28"/>
      <c r="B8" s="13" t="s">
        <v>4</v>
      </c>
      <c r="C8" s="13" t="s">
        <v>54</v>
      </c>
      <c r="D8" s="13" t="s">
        <v>5</v>
      </c>
      <c r="E8" s="13" t="s">
        <v>4</v>
      </c>
      <c r="F8" s="13" t="s">
        <v>54</v>
      </c>
      <c r="G8" s="13" t="s">
        <v>5</v>
      </c>
      <c r="H8" s="13" t="s">
        <v>4</v>
      </c>
      <c r="I8" s="13" t="s">
        <v>54</v>
      </c>
      <c r="J8" s="13" t="s">
        <v>5</v>
      </c>
    </row>
    <row r="9" spans="1:10" ht="16.5" thickBot="1">
      <c r="A9" s="14" t="s">
        <v>13</v>
      </c>
      <c r="B9" s="19"/>
      <c r="C9" s="19"/>
      <c r="D9" s="19"/>
      <c r="E9" s="19"/>
      <c r="F9" s="19"/>
      <c r="G9" s="19"/>
      <c r="H9" s="19"/>
      <c r="I9" s="20"/>
      <c r="J9" s="19"/>
    </row>
    <row r="10" spans="1:10" ht="16.5" thickBot="1">
      <c r="A10" s="14" t="s">
        <v>12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6.5" thickBot="1">
      <c r="A11" s="14" t="s">
        <v>11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6.5" thickBot="1">
      <c r="A12" s="14" t="s">
        <v>10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6.5" thickBot="1">
      <c r="A13" s="14" t="s">
        <v>9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6.5" thickBot="1">
      <c r="A14" s="14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1" ht="16.5" thickBot="1">
      <c r="A15" s="14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8">
        <f>SUM(B9:B14)</f>
        <v>0</v>
      </c>
    </row>
    <row r="16" spans="1:12" ht="16.5" thickBot="1">
      <c r="A16" s="15" t="s">
        <v>8</v>
      </c>
      <c r="B16" s="16">
        <f>SUM(B9:B15)</f>
        <v>0</v>
      </c>
      <c r="C16" s="16">
        <f aca="true" t="shared" si="0" ref="C16:J16">SUM(C9:C15)</f>
        <v>0</v>
      </c>
      <c r="D16" s="16">
        <f t="shared" si="0"/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9" t="e">
        <f>ROUND(K15/B16,3)</f>
        <v>#DIV/0!</v>
      </c>
      <c r="L16" s="17"/>
    </row>
    <row r="18" spans="1:11" ht="37.5" customHeight="1">
      <c r="A18" s="22" t="s">
        <v>68</v>
      </c>
      <c r="B18" s="22"/>
      <c r="C18" s="22"/>
      <c r="D18" s="23"/>
      <c r="E18" s="24"/>
      <c r="F18" s="24"/>
      <c r="G18" s="24"/>
      <c r="H18" s="24"/>
      <c r="I18" s="24"/>
      <c r="J18" s="25"/>
      <c r="K18" s="8">
        <f>_xlfn.IFERROR(LEN(D18)-LEN(SUBSTITUTE(MID(D18,2,LEN(D18)-2),";",""))-1,1)</f>
        <v>1</v>
      </c>
    </row>
    <row r="19" spans="1:11" ht="37.5" customHeight="1">
      <c r="A19" s="22" t="s">
        <v>69</v>
      </c>
      <c r="B19" s="22"/>
      <c r="C19" s="22"/>
      <c r="D19" s="23"/>
      <c r="E19" s="24"/>
      <c r="F19" s="24"/>
      <c r="G19" s="24"/>
      <c r="H19" s="24"/>
      <c r="I19" s="24"/>
      <c r="J19" s="25"/>
      <c r="K19" s="8" t="e">
        <f>LEN(D19)-LEN(SUBSTITUTE(MID(D19,2,LEN(D19)-2),";",""))-1</f>
        <v>#VALUE!</v>
      </c>
    </row>
    <row r="20" spans="1:11" ht="39.75" customHeight="1">
      <c r="A20" s="22" t="s">
        <v>70</v>
      </c>
      <c r="B20" s="22"/>
      <c r="C20" s="22"/>
      <c r="D20" s="23"/>
      <c r="E20" s="24"/>
      <c r="F20" s="24"/>
      <c r="G20" s="24"/>
      <c r="H20" s="24"/>
      <c r="I20" s="24"/>
      <c r="J20" s="25"/>
      <c r="K20" s="8" t="e">
        <f>LEN(D20)-LEN(SUBSTITUTE(MID(D20,2,LEN(D20)-2),";",""))-1</f>
        <v>#VALUE!</v>
      </c>
    </row>
  </sheetData>
  <sheetProtection password="E8F0" sheet="1"/>
  <mergeCells count="22">
    <mergeCell ref="L3:L4"/>
    <mergeCell ref="M3:M4"/>
    <mergeCell ref="A5:C5"/>
    <mergeCell ref="D3:J3"/>
    <mergeCell ref="D4:J4"/>
    <mergeCell ref="D5:J5"/>
    <mergeCell ref="A7:A8"/>
    <mergeCell ref="B7:D7"/>
    <mergeCell ref="H7:J7"/>
    <mergeCell ref="E7:G7"/>
    <mergeCell ref="A4:C4"/>
    <mergeCell ref="A3:C3"/>
    <mergeCell ref="A19:C19"/>
    <mergeCell ref="A20:C20"/>
    <mergeCell ref="A18:C18"/>
    <mergeCell ref="D1:J1"/>
    <mergeCell ref="D2:J2"/>
    <mergeCell ref="D18:J18"/>
    <mergeCell ref="D19:J19"/>
    <mergeCell ref="D20:J20"/>
    <mergeCell ref="A1:C1"/>
    <mergeCell ref="A2:C2"/>
  </mergeCells>
  <conditionalFormatting sqref="D1:D4">
    <cfRule type="iconSet" priority="13" dxfId="13">
      <iconSet iconSet="3Arrows">
        <cfvo type="percent" val="0"/>
        <cfvo type="percent" val="33"/>
        <cfvo type="percent" val="67"/>
      </iconSet>
    </cfRule>
  </conditionalFormatting>
  <conditionalFormatting sqref="A6">
    <cfRule type="containsText" priority="8" dxfId="14" operator="containsText" text="Форма заполнена полностью">
      <formula>NOT(ISERROR(SEARCH("Форма заполнена полностью",A6)))</formula>
    </cfRule>
  </conditionalFormatting>
  <conditionalFormatting sqref="M1:M4">
    <cfRule type="containsText" priority="6" dxfId="15" operator="containsText" text="OK">
      <formula>NOT(ISERROR(SEARCH("OK",M1)))</formula>
    </cfRule>
    <cfRule type="containsText" priority="7" dxfId="16" operator="containsText" text="!">
      <formula>NOT(ISERROR(SEARCH("!",M1)))</formula>
    </cfRule>
  </conditionalFormatting>
  <conditionalFormatting sqref="M1:M4 M6:M65536">
    <cfRule type="containsText" priority="5" dxfId="17" operator="containsText" text="форма">
      <formula>NOT(ISERROR(SEARCH("форма",M1)))</formula>
    </cfRule>
  </conditionalFormatting>
  <conditionalFormatting sqref="D5">
    <cfRule type="iconSet" priority="4" dxfId="13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2" dxfId="15" operator="containsText" text="OK">
      <formula>NOT(ISERROR(SEARCH("OK",M5)))</formula>
    </cfRule>
    <cfRule type="containsText" priority="3" dxfId="16" operator="containsText" text="!">
      <formula>NOT(ISERROR(SEARCH("!",M5)))</formula>
    </cfRule>
  </conditionalFormatting>
  <conditionalFormatting sqref="M5">
    <cfRule type="containsText" priority="1" dxfId="17" operator="containsText" text="форма">
      <formula>NOT(ISERROR(SEARCH("форма",M5)))</formula>
    </cfRule>
  </conditionalFormatting>
  <dataValidations count="1">
    <dataValidation type="whole" allowBlank="1" showInputMessage="1" showErrorMessage="1" sqref="D18:J20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1" sqref="D1:J1"/>
    </sheetView>
  </sheetViews>
  <sheetFormatPr defaultColWidth="10.875" defaultRowHeight="15.75"/>
  <cols>
    <col min="1" max="1" width="32.375" style="7" bestFit="1" customWidth="1"/>
    <col min="2" max="10" width="8.625" style="7" customWidth="1"/>
    <col min="11" max="11" width="4.125" style="7" customWidth="1"/>
    <col min="12" max="12" width="21.87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26" t="s">
        <v>14</v>
      </c>
      <c r="B1" s="26"/>
      <c r="C1" s="26"/>
      <c r="D1" s="23"/>
      <c r="E1" s="24"/>
      <c r="F1" s="24"/>
      <c r="G1" s="24"/>
      <c r="H1" s="24"/>
      <c r="I1" s="24"/>
      <c r="J1" s="25"/>
      <c r="L1" s="10" t="s">
        <v>58</v>
      </c>
      <c r="M1" s="6" t="str">
        <f>IF(A6="Форма заполнена полностью",IF((H16+E16)/B16&gt;0.25,ROUND((H16+E16)/B16,3)&amp;" - Должно быть не более 25% призеров и победителей!",(H16+E16)/B16&amp;" - OK"),"форма не заполнена")</f>
        <v>форма не заполнена</v>
      </c>
    </row>
    <row r="2" spans="1:13" ht="15.75">
      <c r="A2" s="26" t="s">
        <v>63</v>
      </c>
      <c r="B2" s="26"/>
      <c r="C2" s="26"/>
      <c r="D2" s="23"/>
      <c r="E2" s="24"/>
      <c r="F2" s="24"/>
      <c r="G2" s="24"/>
      <c r="H2" s="24"/>
      <c r="I2" s="24"/>
      <c r="J2" s="25"/>
      <c r="L2" s="10" t="s">
        <v>57</v>
      </c>
      <c r="M2" s="6" t="str">
        <f>IF(A6="Форма заполнена полностью",IF(E16/B16&gt;0.08,ROUND(E16/B16,3)&amp;" - Должно быть не более 8% победителей!",E16/B16&amp;" - OK"),"форма не заполнена")</f>
        <v>форма не заполнена</v>
      </c>
    </row>
    <row r="3" spans="1:13" ht="15.75">
      <c r="A3" s="32" t="s">
        <v>64</v>
      </c>
      <c r="B3" s="33"/>
      <c r="C3" s="34"/>
      <c r="D3" s="23"/>
      <c r="E3" s="24"/>
      <c r="F3" s="24"/>
      <c r="G3" s="24"/>
      <c r="H3" s="24"/>
      <c r="I3" s="24"/>
      <c r="J3" s="25"/>
      <c r="M3" s="18"/>
    </row>
    <row r="4" spans="1:10" ht="15.75">
      <c r="A4" s="26" t="s">
        <v>15</v>
      </c>
      <c r="B4" s="26"/>
      <c r="C4" s="26"/>
      <c r="D4" s="40" t="s">
        <v>66</v>
      </c>
      <c r="E4" s="40"/>
      <c r="F4" s="40"/>
      <c r="G4" s="40"/>
      <c r="H4" s="40"/>
      <c r="I4" s="40"/>
      <c r="J4" s="40"/>
    </row>
    <row r="5" spans="1:10" ht="15.75">
      <c r="A5" s="26" t="s">
        <v>29</v>
      </c>
      <c r="B5" s="26"/>
      <c r="C5" s="26"/>
      <c r="D5" s="40" t="s">
        <v>36</v>
      </c>
      <c r="E5" s="40"/>
      <c r="F5" s="40"/>
      <c r="G5" s="40"/>
      <c r="H5" s="40"/>
      <c r="I5" s="40"/>
      <c r="J5" s="40"/>
    </row>
    <row r="6" ht="21.75" thickBot="1">
      <c r="A6" s="3" t="str">
        <f>IF(COUNTBLANK(D1:J2)+COUNTBLANK(B9:J15)+COUNTBLANK(D18:J19)+COUNTBLANK(D21:J23)=42,"Форма заполнена полностью","Заполнены не все ячейки!")</f>
        <v>Заполнены не все ячейки!</v>
      </c>
    </row>
    <row r="7" spans="1:10" ht="34.5" customHeight="1">
      <c r="A7" s="27" t="s">
        <v>0</v>
      </c>
      <c r="B7" s="29" t="s">
        <v>1</v>
      </c>
      <c r="C7" s="30"/>
      <c r="D7" s="31"/>
      <c r="E7" s="29" t="s">
        <v>3</v>
      </c>
      <c r="F7" s="30"/>
      <c r="G7" s="31"/>
      <c r="H7" s="29" t="s">
        <v>2</v>
      </c>
      <c r="I7" s="30"/>
      <c r="J7" s="31"/>
    </row>
    <row r="8" spans="1:10" ht="104.25" thickBot="1">
      <c r="A8" s="28"/>
      <c r="B8" s="13" t="s">
        <v>4</v>
      </c>
      <c r="C8" s="13" t="s">
        <v>54</v>
      </c>
      <c r="D8" s="13" t="s">
        <v>5</v>
      </c>
      <c r="E8" s="13" t="s">
        <v>4</v>
      </c>
      <c r="F8" s="13" t="s">
        <v>54</v>
      </c>
      <c r="G8" s="13" t="s">
        <v>5</v>
      </c>
      <c r="H8" s="13" t="s">
        <v>4</v>
      </c>
      <c r="I8" s="13" t="s">
        <v>54</v>
      </c>
      <c r="J8" s="13" t="s">
        <v>5</v>
      </c>
    </row>
    <row r="9" spans="1:10" ht="16.5" thickBot="1">
      <c r="A9" s="14" t="s">
        <v>13</v>
      </c>
      <c r="B9" s="19"/>
      <c r="C9" s="19"/>
      <c r="D9" s="19"/>
      <c r="E9" s="19"/>
      <c r="F9" s="19"/>
      <c r="G9" s="19"/>
      <c r="H9" s="19"/>
      <c r="I9" s="20"/>
      <c r="J9" s="19"/>
    </row>
    <row r="10" spans="1:10" ht="16.5" thickBot="1">
      <c r="A10" s="14" t="s">
        <v>12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6.5" thickBot="1">
      <c r="A11" s="14" t="s">
        <v>11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6.5" thickBot="1">
      <c r="A12" s="14" t="s">
        <v>10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6.5" thickBot="1">
      <c r="A13" s="14" t="s">
        <v>9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6.5" thickBot="1">
      <c r="A14" s="14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6.5" thickBot="1">
      <c r="A15" s="14" t="s">
        <v>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6.5" thickBot="1">
      <c r="A16" s="15" t="s">
        <v>8</v>
      </c>
      <c r="B16" s="16">
        <f>SUM(B9:B15)</f>
        <v>0</v>
      </c>
      <c r="C16" s="16">
        <f aca="true" t="shared" si="0" ref="C16:J16">SUM(C9:C15)</f>
        <v>0</v>
      </c>
      <c r="D16" s="16">
        <f t="shared" si="0"/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</row>
    <row r="18" spans="1:10" ht="15" customHeight="1">
      <c r="A18" s="41" t="s">
        <v>60</v>
      </c>
      <c r="B18" s="41"/>
      <c r="C18" s="41"/>
      <c r="D18" s="42"/>
      <c r="E18" s="42"/>
      <c r="F18" s="42"/>
      <c r="G18" s="42"/>
      <c r="H18" s="42"/>
      <c r="I18" s="42"/>
      <c r="J18" s="42"/>
    </row>
    <row r="19" spans="1:10" ht="15.75">
      <c r="A19" s="41" t="s">
        <v>30</v>
      </c>
      <c r="B19" s="41"/>
      <c r="C19" s="41"/>
      <c r="D19" s="42"/>
      <c r="E19" s="42"/>
      <c r="F19" s="42"/>
      <c r="G19" s="42"/>
      <c r="H19" s="42"/>
      <c r="I19" s="42"/>
      <c r="J19" s="42"/>
    </row>
    <row r="20" spans="4:10" ht="15.75">
      <c r="D20" s="21"/>
      <c r="E20" s="21"/>
      <c r="F20" s="21"/>
      <c r="G20" s="21"/>
      <c r="H20" s="21"/>
      <c r="I20" s="21"/>
      <c r="J20" s="21"/>
    </row>
    <row r="21" spans="1:10" ht="45" customHeight="1">
      <c r="A21" s="22" t="s">
        <v>68</v>
      </c>
      <c r="B21" s="22"/>
      <c r="C21" s="22"/>
      <c r="D21" s="23"/>
      <c r="E21" s="24"/>
      <c r="F21" s="24"/>
      <c r="G21" s="24"/>
      <c r="H21" s="24"/>
      <c r="I21" s="24"/>
      <c r="J21" s="25"/>
    </row>
    <row r="22" spans="1:10" ht="36" customHeight="1">
      <c r="A22" s="22" t="s">
        <v>69</v>
      </c>
      <c r="B22" s="22"/>
      <c r="C22" s="22"/>
      <c r="D22" s="23"/>
      <c r="E22" s="24"/>
      <c r="F22" s="24"/>
      <c r="G22" s="24"/>
      <c r="H22" s="24"/>
      <c r="I22" s="24"/>
      <c r="J22" s="25"/>
    </row>
    <row r="23" spans="1:10" ht="45" customHeight="1">
      <c r="A23" s="22" t="s">
        <v>70</v>
      </c>
      <c r="B23" s="22"/>
      <c r="C23" s="22"/>
      <c r="D23" s="23"/>
      <c r="E23" s="24"/>
      <c r="F23" s="24"/>
      <c r="G23" s="24"/>
      <c r="H23" s="24"/>
      <c r="I23" s="24"/>
      <c r="J23" s="25"/>
    </row>
  </sheetData>
  <sheetProtection password="E8F0" sheet="1" objects="1" scenarios="1"/>
  <mergeCells count="24">
    <mergeCell ref="D23:J23"/>
    <mergeCell ref="A22:C22"/>
    <mergeCell ref="A23:C23"/>
    <mergeCell ref="A18:C18"/>
    <mergeCell ref="A19:C19"/>
    <mergeCell ref="A21:C21"/>
    <mergeCell ref="D19:J19"/>
    <mergeCell ref="D21:J21"/>
    <mergeCell ref="D18:J18"/>
    <mergeCell ref="D5:J5"/>
    <mergeCell ref="A5:C5"/>
    <mergeCell ref="D22:J22"/>
    <mergeCell ref="A7:A8"/>
    <mergeCell ref="B7:D7"/>
    <mergeCell ref="H7:J7"/>
    <mergeCell ref="E7:G7"/>
    <mergeCell ref="A1:C1"/>
    <mergeCell ref="A2:C2"/>
    <mergeCell ref="A4:C4"/>
    <mergeCell ref="A3:C3"/>
    <mergeCell ref="D1:J1"/>
    <mergeCell ref="D2:J2"/>
    <mergeCell ref="D3:J3"/>
    <mergeCell ref="D4:J4"/>
  </mergeCells>
  <conditionalFormatting sqref="D4">
    <cfRule type="iconSet" priority="9" dxfId="13">
      <iconSet iconSet="3Arrows">
        <cfvo type="percent" val="0"/>
        <cfvo type="percent" val="33"/>
        <cfvo type="percent" val="67"/>
      </iconSet>
    </cfRule>
  </conditionalFormatting>
  <conditionalFormatting sqref="A6">
    <cfRule type="containsText" priority="8" dxfId="14" operator="containsText" text="Форма заполнена полностью">
      <formula>NOT(ISERROR(SEARCH("Форма заполнена полностью",A6)))</formula>
    </cfRule>
  </conditionalFormatting>
  <conditionalFormatting sqref="M3">
    <cfRule type="containsText" priority="5" dxfId="15" operator="containsText" text="OK">
      <formula>NOT(ISERROR(SEARCH("OK",M3)))</formula>
    </cfRule>
    <cfRule type="containsText" priority="6" dxfId="16" operator="containsText" text="!">
      <formula>NOT(ISERROR(SEARCH("!",M3)))</formula>
    </cfRule>
  </conditionalFormatting>
  <conditionalFormatting sqref="M1:M2">
    <cfRule type="containsText" priority="3" dxfId="15" operator="containsText" text="OK">
      <formula>NOT(ISERROR(SEARCH("OK",M1)))</formula>
    </cfRule>
    <cfRule type="containsText" priority="4" dxfId="16" operator="containsText" text="!">
      <formula>NOT(ISERROR(SEARCH("!",M1)))</formula>
    </cfRule>
  </conditionalFormatting>
  <conditionalFormatting sqref="M1:M2">
    <cfRule type="containsText" priority="2" dxfId="17" operator="containsText" text="форма">
      <formula>NOT(ISERROR(SEARCH("форма",M1)))</formula>
    </cfRule>
  </conditionalFormatting>
  <conditionalFormatting sqref="D1:D3">
    <cfRule type="iconSet" priority="1" dxfId="13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D21:J23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27" sqref="C27"/>
    </sheetView>
  </sheetViews>
  <sheetFormatPr defaultColWidth="11.125" defaultRowHeight="15.75"/>
  <cols>
    <col min="1" max="1" width="5.875" style="0" bestFit="1" customWidth="1"/>
    <col min="2" max="2" width="13.375" style="0" bestFit="1" customWidth="1"/>
    <col min="3" max="3" width="17.375" style="0" bestFit="1" customWidth="1"/>
    <col min="4" max="4" width="20.125" style="0" bestFit="1" customWidth="1"/>
    <col min="5" max="5" width="17.375" style="0" bestFit="1" customWidth="1"/>
    <col min="6" max="6" width="17.875" style="0" bestFit="1" customWidth="1"/>
    <col min="7" max="7" width="13.00390625" style="0" bestFit="1" customWidth="1"/>
    <col min="8" max="8" width="13.375" style="0" bestFit="1" customWidth="1"/>
    <col min="9" max="9" width="15.125" style="0" bestFit="1" customWidth="1"/>
    <col min="10" max="10" width="15.00390625" style="0" customWidth="1"/>
    <col min="11" max="11" width="14.125" style="0" bestFit="1" customWidth="1"/>
    <col min="12" max="12" width="17.00390625" style="0" bestFit="1" customWidth="1"/>
    <col min="13" max="13" width="14.125" style="0" bestFit="1" customWidth="1"/>
    <col min="14" max="14" width="14.625" style="0" bestFit="1" customWidth="1"/>
  </cols>
  <sheetData>
    <row r="1" spans="1:10" ht="15.75">
      <c r="A1" s="7" t="s">
        <v>26</v>
      </c>
      <c r="B1" s="7">
        <f>final!D1</f>
        <v>0</v>
      </c>
      <c r="C1" s="7" t="s">
        <v>27</v>
      </c>
      <c r="D1" s="7">
        <f>final!D2</f>
        <v>0</v>
      </c>
      <c r="E1" s="7" t="s">
        <v>56</v>
      </c>
      <c r="F1" s="7">
        <f>final!D3</f>
        <v>0</v>
      </c>
      <c r="G1" s="7" t="s">
        <v>31</v>
      </c>
      <c r="H1" s="7">
        <f>_xlfn.IFERROR(PROPER(LEFT(final!D18,1))&amp;MID(final!D18,2,LEN(final!D18)-1),"")</f>
      </c>
      <c r="I1" s="7" t="s">
        <v>32</v>
      </c>
      <c r="J1" s="7">
        <f>PROPER(final!D19)</f>
      </c>
    </row>
    <row r="2" spans="1:10" ht="15.7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.75">
      <c r="A3" s="7" t="s">
        <v>28</v>
      </c>
      <c r="B3" s="7" t="s">
        <v>66</v>
      </c>
      <c r="C3" s="7" t="s">
        <v>52</v>
      </c>
      <c r="D3" s="7">
        <v>1</v>
      </c>
      <c r="E3" s="7" t="s">
        <v>67</v>
      </c>
      <c r="F3" s="7">
        <f>preliminary!D18</f>
        <v>0</v>
      </c>
      <c r="G3" s="7" t="s">
        <v>33</v>
      </c>
      <c r="H3" s="7">
        <f>preliminary!D19</f>
        <v>0</v>
      </c>
      <c r="I3" s="7" t="s">
        <v>34</v>
      </c>
      <c r="J3" s="7">
        <f>preliminary!D20</f>
        <v>0</v>
      </c>
    </row>
    <row r="4" spans="1:10" ht="15.75">
      <c r="A4" s="7">
        <v>5</v>
      </c>
      <c r="B4" s="7">
        <f>preliminary!B9</f>
        <v>0</v>
      </c>
      <c r="C4" s="7">
        <f>preliminary!C9</f>
        <v>0</v>
      </c>
      <c r="D4" s="7">
        <f>preliminary!D9</f>
        <v>0</v>
      </c>
      <c r="E4" s="7">
        <f>preliminary!H9</f>
        <v>0</v>
      </c>
      <c r="F4" s="7">
        <f>preliminary!I9</f>
        <v>0</v>
      </c>
      <c r="G4" s="7">
        <f>preliminary!J9</f>
        <v>0</v>
      </c>
      <c r="H4" s="7">
        <f>preliminary!E9</f>
        <v>0</v>
      </c>
      <c r="I4" s="7">
        <f>preliminary!F9</f>
        <v>0</v>
      </c>
      <c r="J4" s="7">
        <f>preliminary!G9</f>
        <v>0</v>
      </c>
    </row>
    <row r="5" spans="1:10" ht="15.75">
      <c r="A5" s="7">
        <v>6</v>
      </c>
      <c r="B5" s="7">
        <f>preliminary!B10</f>
        <v>0</v>
      </c>
      <c r="C5" s="7">
        <f>preliminary!C10</f>
        <v>0</v>
      </c>
      <c r="D5" s="7">
        <f>preliminary!D10</f>
        <v>0</v>
      </c>
      <c r="E5" s="7">
        <f>preliminary!H10</f>
        <v>0</v>
      </c>
      <c r="F5" s="7">
        <f>preliminary!I10</f>
        <v>0</v>
      </c>
      <c r="G5" s="7">
        <f>preliminary!J10</f>
        <v>0</v>
      </c>
      <c r="H5" s="7">
        <f>preliminary!E10</f>
        <v>0</v>
      </c>
      <c r="I5" s="7">
        <f>preliminary!F10</f>
        <v>0</v>
      </c>
      <c r="J5" s="7">
        <f>preliminary!G10</f>
        <v>0</v>
      </c>
    </row>
    <row r="6" spans="1:10" ht="15.75">
      <c r="A6" s="7">
        <v>7</v>
      </c>
      <c r="B6" s="7">
        <f>preliminary!B11</f>
        <v>0</v>
      </c>
      <c r="C6" s="7">
        <f>preliminary!C11</f>
        <v>0</v>
      </c>
      <c r="D6" s="7">
        <f>preliminary!D11</f>
        <v>0</v>
      </c>
      <c r="E6" s="7">
        <f>preliminary!H11</f>
        <v>0</v>
      </c>
      <c r="F6" s="7">
        <f>preliminary!I11</f>
        <v>0</v>
      </c>
      <c r="G6" s="7">
        <f>preliminary!J11</f>
        <v>0</v>
      </c>
      <c r="H6" s="7">
        <f>preliminary!E11</f>
        <v>0</v>
      </c>
      <c r="I6" s="7">
        <f>preliminary!F11</f>
        <v>0</v>
      </c>
      <c r="J6" s="7">
        <f>preliminary!G11</f>
        <v>0</v>
      </c>
    </row>
    <row r="7" spans="1:10" ht="15.75">
      <c r="A7" s="7">
        <v>8</v>
      </c>
      <c r="B7" s="7">
        <f>preliminary!B12</f>
        <v>0</v>
      </c>
      <c r="C7" s="7">
        <f>preliminary!C12</f>
        <v>0</v>
      </c>
      <c r="D7" s="7">
        <f>preliminary!D12</f>
        <v>0</v>
      </c>
      <c r="E7" s="7">
        <f>preliminary!H12</f>
        <v>0</v>
      </c>
      <c r="F7" s="7">
        <f>preliminary!I12</f>
        <v>0</v>
      </c>
      <c r="G7" s="7">
        <f>preliminary!J12</f>
        <v>0</v>
      </c>
      <c r="H7" s="7">
        <f>preliminary!E12</f>
        <v>0</v>
      </c>
      <c r="I7" s="7">
        <f>preliminary!F12</f>
        <v>0</v>
      </c>
      <c r="J7" s="7">
        <f>preliminary!G12</f>
        <v>0</v>
      </c>
    </row>
    <row r="8" spans="1:10" ht="15.75">
      <c r="A8" s="7">
        <v>9</v>
      </c>
      <c r="B8" s="7">
        <f>preliminary!B13</f>
        <v>0</v>
      </c>
      <c r="C8" s="7">
        <f>preliminary!C13</f>
        <v>0</v>
      </c>
      <c r="D8" s="7">
        <f>preliminary!D13</f>
        <v>0</v>
      </c>
      <c r="E8" s="7">
        <f>preliminary!H13</f>
        <v>0</v>
      </c>
      <c r="F8" s="7">
        <f>preliminary!I13</f>
        <v>0</v>
      </c>
      <c r="G8" s="7">
        <f>preliminary!J13</f>
        <v>0</v>
      </c>
      <c r="H8" s="7">
        <f>preliminary!E13</f>
        <v>0</v>
      </c>
      <c r="I8" s="7">
        <f>preliminary!F13</f>
        <v>0</v>
      </c>
      <c r="J8" s="7">
        <f>preliminary!G13</f>
        <v>0</v>
      </c>
    </row>
    <row r="9" spans="1:10" ht="15.75">
      <c r="A9" s="7">
        <v>10</v>
      </c>
      <c r="B9" s="7">
        <f>preliminary!B14</f>
        <v>0</v>
      </c>
      <c r="C9" s="7">
        <f>preliminary!C14</f>
        <v>0</v>
      </c>
      <c r="D9" s="7">
        <f>preliminary!D14</f>
        <v>0</v>
      </c>
      <c r="E9" s="7">
        <f>preliminary!H14</f>
        <v>0</v>
      </c>
      <c r="F9" s="7">
        <f>preliminary!I14</f>
        <v>0</v>
      </c>
      <c r="G9" s="7">
        <f>preliminary!J14</f>
        <v>0</v>
      </c>
      <c r="H9" s="7">
        <f>preliminary!E14</f>
        <v>0</v>
      </c>
      <c r="I9" s="7">
        <f>preliminary!F14</f>
        <v>0</v>
      </c>
      <c r="J9" s="7">
        <f>preliminary!G14</f>
        <v>0</v>
      </c>
    </row>
    <row r="10" spans="1:10" ht="15.75">
      <c r="A10" s="7">
        <v>11</v>
      </c>
      <c r="B10" s="7">
        <f>preliminary!B15</f>
        <v>0</v>
      </c>
      <c r="C10" s="7">
        <f>preliminary!C15</f>
        <v>0</v>
      </c>
      <c r="D10" s="7">
        <f>preliminary!D15</f>
        <v>0</v>
      </c>
      <c r="E10" s="7">
        <f>preliminary!H15</f>
        <v>0</v>
      </c>
      <c r="F10" s="7">
        <f>preliminary!I15</f>
        <v>0</v>
      </c>
      <c r="G10" s="7">
        <f>preliminary!J15</f>
        <v>0</v>
      </c>
      <c r="H10" s="7">
        <f>preliminary!E15</f>
        <v>0</v>
      </c>
      <c r="I10" s="7">
        <f>preliminary!F15</f>
        <v>0</v>
      </c>
      <c r="J10" s="7">
        <f>preliminary!G15</f>
        <v>0</v>
      </c>
    </row>
    <row r="11" spans="1:10" ht="15.75">
      <c r="A11" s="7" t="s">
        <v>16</v>
      </c>
      <c r="B11" s="7">
        <f>preliminary!B16</f>
        <v>0</v>
      </c>
      <c r="C11" s="7">
        <f>preliminary!C16</f>
        <v>0</v>
      </c>
      <c r="D11" s="7">
        <f>preliminary!D16</f>
        <v>0</v>
      </c>
      <c r="E11" s="7">
        <f>preliminary!H16</f>
        <v>0</v>
      </c>
      <c r="F11" s="7">
        <f>preliminary!I16</f>
        <v>0</v>
      </c>
      <c r="G11" s="7">
        <f>preliminary!J16</f>
        <v>0</v>
      </c>
      <c r="H11" s="7">
        <f>preliminary!E16</f>
        <v>0</v>
      </c>
      <c r="I11" s="7">
        <f>preliminary!F16</f>
        <v>0</v>
      </c>
      <c r="J11" s="7">
        <f>preliminary!G16</f>
        <v>0</v>
      </c>
    </row>
    <row r="12" spans="1:10" ht="15.75">
      <c r="A12" s="7" t="s">
        <v>28</v>
      </c>
      <c r="B12" s="7" t="s">
        <v>66</v>
      </c>
      <c r="C12" s="7" t="s">
        <v>52</v>
      </c>
      <c r="D12" s="7">
        <v>2</v>
      </c>
      <c r="E12" s="7" t="s">
        <v>67</v>
      </c>
      <c r="F12" s="7">
        <f>final!D21</f>
        <v>0</v>
      </c>
      <c r="G12" s="7" t="s">
        <v>33</v>
      </c>
      <c r="H12" s="7">
        <f>final!D22</f>
        <v>0</v>
      </c>
      <c r="I12" s="7" t="s">
        <v>34</v>
      </c>
      <c r="J12" s="7">
        <f>final!D23</f>
        <v>0</v>
      </c>
    </row>
    <row r="13" spans="1:10" ht="15.75">
      <c r="A13" s="7">
        <v>5</v>
      </c>
      <c r="B13" s="7">
        <f>final!B9</f>
        <v>0</v>
      </c>
      <c r="C13" s="7">
        <f>final!C9</f>
        <v>0</v>
      </c>
      <c r="D13" s="7">
        <f>final!D9</f>
        <v>0</v>
      </c>
      <c r="E13" s="7">
        <f>final!H9</f>
        <v>0</v>
      </c>
      <c r="F13" s="7">
        <f>final!I9</f>
        <v>0</v>
      </c>
      <c r="G13" s="7">
        <f>final!J9</f>
        <v>0</v>
      </c>
      <c r="H13" s="7">
        <f>final!E9</f>
        <v>0</v>
      </c>
      <c r="I13" s="7">
        <f>final!F9</f>
        <v>0</v>
      </c>
      <c r="J13" s="7">
        <f>final!G9</f>
        <v>0</v>
      </c>
    </row>
    <row r="14" spans="1:10" ht="15.75">
      <c r="A14" s="7">
        <v>6</v>
      </c>
      <c r="B14" s="7">
        <f>final!B10</f>
        <v>0</v>
      </c>
      <c r="C14" s="7">
        <f>final!C10</f>
        <v>0</v>
      </c>
      <c r="D14" s="7">
        <f>final!D10</f>
        <v>0</v>
      </c>
      <c r="E14" s="7">
        <f>final!H10</f>
        <v>0</v>
      </c>
      <c r="F14" s="7">
        <f>final!I10</f>
        <v>0</v>
      </c>
      <c r="G14" s="7">
        <f>final!J10</f>
        <v>0</v>
      </c>
      <c r="H14" s="7">
        <f>final!E10</f>
        <v>0</v>
      </c>
      <c r="I14" s="7">
        <f>final!F10</f>
        <v>0</v>
      </c>
      <c r="J14" s="7">
        <f>final!G10</f>
        <v>0</v>
      </c>
    </row>
    <row r="15" spans="1:10" ht="15.75">
      <c r="A15" s="7">
        <v>7</v>
      </c>
      <c r="B15" s="7">
        <f>final!B11</f>
        <v>0</v>
      </c>
      <c r="C15" s="7">
        <f>final!C11</f>
        <v>0</v>
      </c>
      <c r="D15" s="7">
        <f>final!D11</f>
        <v>0</v>
      </c>
      <c r="E15" s="7">
        <f>final!H11</f>
        <v>0</v>
      </c>
      <c r="F15" s="7">
        <f>final!I11</f>
        <v>0</v>
      </c>
      <c r="G15" s="7">
        <f>final!J11</f>
        <v>0</v>
      </c>
      <c r="H15" s="7">
        <f>final!E11</f>
        <v>0</v>
      </c>
      <c r="I15" s="7">
        <f>final!F11</f>
        <v>0</v>
      </c>
      <c r="J15" s="7">
        <f>final!G11</f>
        <v>0</v>
      </c>
    </row>
    <row r="16" spans="1:10" ht="15.75">
      <c r="A16" s="7">
        <v>8</v>
      </c>
      <c r="B16" s="7">
        <f>final!B12</f>
        <v>0</v>
      </c>
      <c r="C16" s="7">
        <f>final!C12</f>
        <v>0</v>
      </c>
      <c r="D16" s="7">
        <f>final!D12</f>
        <v>0</v>
      </c>
      <c r="E16" s="7">
        <f>final!H12</f>
        <v>0</v>
      </c>
      <c r="F16" s="7">
        <f>final!I12</f>
        <v>0</v>
      </c>
      <c r="G16" s="7">
        <f>final!J12</f>
        <v>0</v>
      </c>
      <c r="H16" s="7">
        <f>final!E12</f>
        <v>0</v>
      </c>
      <c r="I16" s="7">
        <f>final!F12</f>
        <v>0</v>
      </c>
      <c r="J16" s="7">
        <f>final!G12</f>
        <v>0</v>
      </c>
    </row>
    <row r="17" spans="1:10" ht="15.75">
      <c r="A17" s="7">
        <v>9</v>
      </c>
      <c r="B17" s="7">
        <f>final!B13</f>
        <v>0</v>
      </c>
      <c r="C17" s="7">
        <f>final!C13</f>
        <v>0</v>
      </c>
      <c r="D17" s="7">
        <f>final!D13</f>
        <v>0</v>
      </c>
      <c r="E17" s="7">
        <f>final!H13</f>
        <v>0</v>
      </c>
      <c r="F17" s="7">
        <f>final!I13</f>
        <v>0</v>
      </c>
      <c r="G17" s="7">
        <f>final!J13</f>
        <v>0</v>
      </c>
      <c r="H17" s="7">
        <f>final!E13</f>
        <v>0</v>
      </c>
      <c r="I17" s="7">
        <f>final!F13</f>
        <v>0</v>
      </c>
      <c r="J17" s="7">
        <f>final!G13</f>
        <v>0</v>
      </c>
    </row>
    <row r="18" spans="1:10" ht="15.75">
      <c r="A18" s="7">
        <v>10</v>
      </c>
      <c r="B18" s="7">
        <f>final!B14</f>
        <v>0</v>
      </c>
      <c r="C18" s="7">
        <f>final!C14</f>
        <v>0</v>
      </c>
      <c r="D18" s="7">
        <f>final!D14</f>
        <v>0</v>
      </c>
      <c r="E18" s="7">
        <f>final!H14</f>
        <v>0</v>
      </c>
      <c r="F18" s="7">
        <f>final!I14</f>
        <v>0</v>
      </c>
      <c r="G18" s="7">
        <f>final!J14</f>
        <v>0</v>
      </c>
      <c r="H18" s="7">
        <f>final!E14</f>
        <v>0</v>
      </c>
      <c r="I18" s="7">
        <f>final!F14</f>
        <v>0</v>
      </c>
      <c r="J18" s="7">
        <f>final!G14</f>
        <v>0</v>
      </c>
    </row>
    <row r="19" spans="1:10" ht="15.75">
      <c r="A19" s="7">
        <v>11</v>
      </c>
      <c r="B19" s="7">
        <f>final!B15</f>
        <v>0</v>
      </c>
      <c r="C19" s="7">
        <f>final!C15</f>
        <v>0</v>
      </c>
      <c r="D19" s="7">
        <f>final!D15</f>
        <v>0</v>
      </c>
      <c r="E19" s="7">
        <f>final!H15</f>
        <v>0</v>
      </c>
      <c r="F19" s="7">
        <f>final!I15</f>
        <v>0</v>
      </c>
      <c r="G19" s="7">
        <f>final!J15</f>
        <v>0</v>
      </c>
      <c r="H19" s="7">
        <f>final!E15</f>
        <v>0</v>
      </c>
      <c r="I19" s="7">
        <f>final!F15</f>
        <v>0</v>
      </c>
      <c r="J19" s="7">
        <f>final!G15</f>
        <v>0</v>
      </c>
    </row>
    <row r="20" spans="1:10" ht="15.75">
      <c r="A20" s="7" t="s">
        <v>16</v>
      </c>
      <c r="B20" s="7">
        <f>final!B16</f>
        <v>0</v>
      </c>
      <c r="C20" s="7">
        <f>final!C16</f>
        <v>0</v>
      </c>
      <c r="D20" s="7">
        <f>final!D16</f>
        <v>0</v>
      </c>
      <c r="E20" s="7">
        <f>final!H16</f>
        <v>0</v>
      </c>
      <c r="F20" s="7">
        <f>final!I16</f>
        <v>0</v>
      </c>
      <c r="G20" s="7">
        <f>final!J16</f>
        <v>0</v>
      </c>
      <c r="H20" s="7">
        <f>final!E16</f>
        <v>0</v>
      </c>
      <c r="I20" s="7">
        <f>final!F16</f>
        <v>0</v>
      </c>
      <c r="J20" s="7">
        <f>final!G16</f>
        <v>0</v>
      </c>
    </row>
  </sheetData>
  <sheetProtection password="E8F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Александр С.</cp:lastModifiedBy>
  <dcterms:created xsi:type="dcterms:W3CDTF">2014-05-16T10:07:02Z</dcterms:created>
  <dcterms:modified xsi:type="dcterms:W3CDTF">2023-04-24T12:07:12Z</dcterms:modified>
  <cp:category/>
  <cp:version/>
  <cp:contentType/>
  <cp:contentStatus/>
</cp:coreProperties>
</file>